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2" documentId="11_AACAF5028FF5B336B9148A48C6CDD1383F1012E0" xr6:coauthVersionLast="47" xr6:coauthVersionMax="47" xr10:uidLastSave="{269EDC78-FBFD-42F3-8394-4A9586BB4714}"/>
  <bookViews>
    <workbookView xWindow="-132" yWindow="-132" windowWidth="23304" windowHeight="12624" activeTab="1" xr2:uid="{00000000-000D-0000-FFFF-FFFF00000000}"/>
  </bookViews>
  <sheets>
    <sheet name="2024 mesecno" sheetId="2" r:id="rId1"/>
    <sheet name="2024 kompl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9" i="2" l="1"/>
  <c r="F129" i="2"/>
  <c r="I129" i="2" s="1"/>
  <c r="C129" i="2"/>
  <c r="A129" i="2"/>
  <c r="D129" i="2" s="1"/>
  <c r="H108" i="2"/>
  <c r="F108" i="2"/>
  <c r="C108" i="2"/>
  <c r="A108" i="2"/>
  <c r="H85" i="2"/>
  <c r="F85" i="2"/>
  <c r="I85" i="2" s="1"/>
  <c r="C85" i="2"/>
  <c r="A85" i="2"/>
  <c r="D85" i="2" s="1"/>
  <c r="H64" i="2"/>
  <c r="F64" i="2"/>
  <c r="I64" i="2" s="1"/>
  <c r="C64" i="2"/>
  <c r="A64" i="2"/>
  <c r="D64" i="2" s="1"/>
  <c r="H43" i="2"/>
  <c r="F43" i="2"/>
  <c r="I43" i="2" s="1"/>
  <c r="C43" i="2"/>
  <c r="A43" i="2"/>
  <c r="D43" i="2" s="1"/>
  <c r="H19" i="2"/>
  <c r="F19" i="2"/>
  <c r="I19" i="2" s="1"/>
  <c r="C19" i="2"/>
  <c r="A19" i="2"/>
  <c r="D19" i="2" s="1"/>
  <c r="I108" i="2" l="1"/>
  <c r="D108" i="2"/>
  <c r="C33" i="1" l="1"/>
  <c r="B33" i="1"/>
  <c r="D13" i="1" l="1"/>
  <c r="D12" i="1"/>
  <c r="D19" i="1"/>
  <c r="D11" i="1"/>
  <c r="D18" i="1"/>
  <c r="D10" i="1"/>
  <c r="D17" i="1"/>
  <c r="D9" i="1"/>
  <c r="D8" i="1"/>
  <c r="D7" i="1"/>
  <c r="D16" i="1"/>
  <c r="D15" i="1"/>
  <c r="D14" i="1"/>
  <c r="C34" i="1"/>
</calcChain>
</file>

<file path=xl/sharedStrings.xml><?xml version="1.0" encoding="utf-8"?>
<sst xmlns="http://schemas.openxmlformats.org/spreadsheetml/2006/main" count="289" uniqueCount="120">
  <si>
    <t>OPIS</t>
  </si>
  <si>
    <t>PRIHODI</t>
  </si>
  <si>
    <t>RASHODI</t>
  </si>
  <si>
    <t>%</t>
  </si>
  <si>
    <t>clanarina</t>
  </si>
  <si>
    <t xml:space="preserve">struja </t>
  </si>
  <si>
    <t xml:space="preserve">uclanjenje </t>
  </si>
  <si>
    <t>knjigovodja</t>
  </si>
  <si>
    <t>veterina pancevo(krpelji i komarci)</t>
  </si>
  <si>
    <t>blagajna</t>
  </si>
  <si>
    <t>seca drveca (brest)</t>
  </si>
  <si>
    <t>JKP Omoljica (djubre)</t>
  </si>
  <si>
    <t>banka</t>
  </si>
  <si>
    <t>porez na zastitu zivotne sredine</t>
  </si>
  <si>
    <t>saldo</t>
  </si>
  <si>
    <t xml:space="preserve">domar plata 70000 / 77000+ porezi i doprinosi </t>
  </si>
  <si>
    <t>sudski troskovi TAKSE</t>
  </si>
  <si>
    <t>sporazum sa Zoranom Veljkovicem</t>
  </si>
  <si>
    <t>ciscenje I odgusenje  septicke jame</t>
  </si>
  <si>
    <t>zzjz pancevo(analiza vode) *8</t>
  </si>
  <si>
    <t>seca drveca</t>
  </si>
  <si>
    <t>orion internet I oprema</t>
  </si>
  <si>
    <t>majice kampa</t>
  </si>
  <si>
    <t>graviranje plocica za MC</t>
  </si>
  <si>
    <t>servisi kosilica,trimer</t>
  </si>
  <si>
    <t>razni materijal za nadstesnicu,betoniranje,hidrofor…</t>
  </si>
  <si>
    <t>elektro materijal</t>
  </si>
  <si>
    <t>odrzavanje elektro instalacija majstori</t>
  </si>
  <si>
    <t>procar security (kamere I odrzavanje)</t>
  </si>
  <si>
    <t>grebani asfalt</t>
  </si>
  <si>
    <t>reprezentacija za ciscenje kanala</t>
  </si>
  <si>
    <t>aqva interma sistem za preciscavanje vode</t>
  </si>
  <si>
    <t>produzenje domena sajta</t>
  </si>
  <si>
    <t>PRIHODI I RASHODI DO 01.01.-31.12 2024</t>
  </si>
  <si>
    <t>JANUAR</t>
  </si>
  <si>
    <t>FEBRUAR</t>
  </si>
  <si>
    <t xml:space="preserve">prihod </t>
  </si>
  <si>
    <t>opis</t>
  </si>
  <si>
    <t>rashod</t>
  </si>
  <si>
    <t>EPS struja</t>
  </si>
  <si>
    <t>uclanjenje</t>
  </si>
  <si>
    <t>orion</t>
  </si>
  <si>
    <t>servis kosilice</t>
  </si>
  <si>
    <t>nocenja</t>
  </si>
  <si>
    <t>JKP Omoljica(djubre)</t>
  </si>
  <si>
    <t>gotovina</t>
  </si>
  <si>
    <t>sud troskovi vetacenja</t>
  </si>
  <si>
    <t>plata domar</t>
  </si>
  <si>
    <t>tr banja nadstresnica mokri cvor</t>
  </si>
  <si>
    <t>porezi I doprinosi</t>
  </si>
  <si>
    <t>suma</t>
  </si>
  <si>
    <t>stanje na racunu 31.01.</t>
  </si>
  <si>
    <t>stanje na racunu 28.02.</t>
  </si>
  <si>
    <t>MART</t>
  </si>
  <si>
    <t>APRIL</t>
  </si>
  <si>
    <t>panelna ograda</t>
  </si>
  <si>
    <t>ciscenje septicke jame</t>
  </si>
  <si>
    <t>cement</t>
  </si>
  <si>
    <t>veterina pancevo krpelji</t>
  </si>
  <si>
    <t>ZZJZP analiza vode</t>
  </si>
  <si>
    <t>lim za nadsresnicu kancelarija</t>
  </si>
  <si>
    <t>SZR BOZIC vodokotlic</t>
  </si>
  <si>
    <t>remont trimera</t>
  </si>
  <si>
    <t>sud Pancevo taksa</t>
  </si>
  <si>
    <t>seca bresta</t>
  </si>
  <si>
    <t>Elekrtostar orman za struju</t>
  </si>
  <si>
    <t>stanje na racunu 31.03.</t>
  </si>
  <si>
    <t>stanje na racunu 30.04.</t>
  </si>
  <si>
    <t>MAJ</t>
  </si>
  <si>
    <t>JUN</t>
  </si>
  <si>
    <t>prskanje komaraca</t>
  </si>
  <si>
    <t>naknada za zivotnu sredinu</t>
  </si>
  <si>
    <t>elektro materijal(reflektori)</t>
  </si>
  <si>
    <t>analiza vode</t>
  </si>
  <si>
    <t>procar security(kamere)</t>
  </si>
  <si>
    <t>led sijalice (20 kom)</t>
  </si>
  <si>
    <t>ogusenje kanalizacije</t>
  </si>
  <si>
    <t>banka intesa</t>
  </si>
  <si>
    <t>stanje na racunu 31.05.</t>
  </si>
  <si>
    <t>stanje na racunu 30.06.</t>
  </si>
  <si>
    <t>JUL</t>
  </si>
  <si>
    <t>AVGUST</t>
  </si>
  <si>
    <t>EPS struja jun</t>
  </si>
  <si>
    <t>EPS struja jul</t>
  </si>
  <si>
    <t>majice</t>
  </si>
  <si>
    <t>sudska taksa</t>
  </si>
  <si>
    <t>str Nedeljkovic (okiten crevo)</t>
  </si>
  <si>
    <t>I rata Zoran Veljkovic</t>
  </si>
  <si>
    <t>ORION oprema za hotspot</t>
  </si>
  <si>
    <t>elekto materijal</t>
  </si>
  <si>
    <t>II rata Zoran Veljkovic</t>
  </si>
  <si>
    <t>izvodjenje elektro radiva I rata</t>
  </si>
  <si>
    <t>aqva interma (50% avans)</t>
  </si>
  <si>
    <t>stanje na racunu 31.07.</t>
  </si>
  <si>
    <t>stanje na racunu 31.08.</t>
  </si>
  <si>
    <t>SEPTEMBAR</t>
  </si>
  <si>
    <t>OKTOBAR</t>
  </si>
  <si>
    <t>EPS struja avgust</t>
  </si>
  <si>
    <t>EPS struja septembar</t>
  </si>
  <si>
    <t>izvodjenje elektro radova II rata</t>
  </si>
  <si>
    <t>aqva interma II rata</t>
  </si>
  <si>
    <t>knjigovidja</t>
  </si>
  <si>
    <t xml:space="preserve">prodizenje registracija sajta </t>
  </si>
  <si>
    <t>naknada za zastitu zivotne sredine</t>
  </si>
  <si>
    <t>III rata Zoran Veljkovic</t>
  </si>
  <si>
    <t>secenje drveca</t>
  </si>
  <si>
    <t>ciscenje septicke domar</t>
  </si>
  <si>
    <t>tecnost za odredjivanje hlora u vodi</t>
  </si>
  <si>
    <t>IV rata Zoran Veljkovic</t>
  </si>
  <si>
    <t>stanje na racunu 30.09.</t>
  </si>
  <si>
    <t>stanje na racunu 31.10.</t>
  </si>
  <si>
    <t>NOVEMBAR</t>
  </si>
  <si>
    <t>DECEMBAR</t>
  </si>
  <si>
    <t>EPS struja oktobar</t>
  </si>
  <si>
    <t>EPS struja novembar</t>
  </si>
  <si>
    <t>aqva interma III rata</t>
  </si>
  <si>
    <t>orion odrzavanje</t>
  </si>
  <si>
    <t>V rata Zoran Veljkovic</t>
  </si>
  <si>
    <t>stanje na racunu 30.11.</t>
  </si>
  <si>
    <t>stanje na racunu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</si>
</sst>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</font>
    <font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" fontId="6" fillId="0" borderId="0" xfId="0" applyNumberFormat="1" applyFont="1"/>
    <xf numFmtId="0" fontId="6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0" xfId="0" applyFill="1"/>
    <xf numFmtId="0" fontId="7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17" fontId="10" fillId="0" borderId="0" xfId="0" applyNumberFormat="1" applyFont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32"/>
  <sheetViews>
    <sheetView showGridLines="0" topLeftCell="A12" workbookViewId="0">
      <selection activeCell="D2" sqref="D2"/>
    </sheetView>
  </sheetViews>
  <sheetFormatPr defaultRowHeight="14.4" x14ac:dyDescent="0.3"/>
  <cols>
    <col min="1" max="3" width="14.6640625" customWidth="1"/>
    <col min="4" max="4" width="31.6640625" customWidth="1"/>
    <col min="5" max="5" width="6.44140625" customWidth="1"/>
    <col min="6" max="8" width="14.6640625" customWidth="1"/>
    <col min="9" max="9" width="31.6640625" customWidth="1"/>
  </cols>
  <sheetData>
    <row r="3" spans="1:9" ht="25.2" thickBot="1" x14ac:dyDescent="0.45">
      <c r="A3" s="20" t="s">
        <v>34</v>
      </c>
      <c r="C3" s="21">
        <v>2024</v>
      </c>
      <c r="F3" s="20" t="s">
        <v>35</v>
      </c>
      <c r="H3" s="21">
        <v>2024</v>
      </c>
    </row>
    <row r="4" spans="1:9" ht="18" thickBot="1" x14ac:dyDescent="0.35">
      <c r="A4" s="22" t="s">
        <v>36</v>
      </c>
      <c r="B4" s="23" t="s">
        <v>37</v>
      </c>
      <c r="C4" s="23" t="s">
        <v>38</v>
      </c>
      <c r="D4" s="24" t="s">
        <v>37</v>
      </c>
      <c r="F4" s="22" t="s">
        <v>36</v>
      </c>
      <c r="G4" s="23" t="s">
        <v>37</v>
      </c>
      <c r="H4" s="23" t="s">
        <v>38</v>
      </c>
      <c r="I4" s="24" t="s">
        <v>37</v>
      </c>
    </row>
    <row r="5" spans="1:9" x14ac:dyDescent="0.3">
      <c r="A5" s="25">
        <v>683500</v>
      </c>
      <c r="B5" s="25" t="s">
        <v>4</v>
      </c>
      <c r="C5" s="26">
        <v>130649</v>
      </c>
      <c r="D5" s="27" t="s">
        <v>39</v>
      </c>
      <c r="E5" s="28"/>
      <c r="F5" s="26">
        <v>451100</v>
      </c>
      <c r="G5" s="26" t="s">
        <v>4</v>
      </c>
      <c r="H5" s="26">
        <v>139365</v>
      </c>
      <c r="I5" s="29" t="s">
        <v>39</v>
      </c>
    </row>
    <row r="6" spans="1:9" x14ac:dyDescent="0.3">
      <c r="A6" s="30"/>
      <c r="B6" s="30" t="s">
        <v>40</v>
      </c>
      <c r="C6" s="31">
        <v>6037</v>
      </c>
      <c r="D6" s="26" t="s">
        <v>41</v>
      </c>
      <c r="E6" s="28"/>
      <c r="F6" s="31"/>
      <c r="G6" s="31" t="s">
        <v>40</v>
      </c>
      <c r="H6" s="31">
        <v>31200</v>
      </c>
      <c r="I6" s="32" t="s">
        <v>42</v>
      </c>
    </row>
    <row r="7" spans="1:9" x14ac:dyDescent="0.3">
      <c r="A7" s="30"/>
      <c r="B7" s="33" t="s">
        <v>43</v>
      </c>
      <c r="C7" s="31">
        <v>18000</v>
      </c>
      <c r="D7" s="34" t="s">
        <v>7</v>
      </c>
      <c r="E7" s="28"/>
      <c r="F7" s="31"/>
      <c r="G7" s="34"/>
      <c r="H7" s="31">
        <v>140</v>
      </c>
      <c r="I7" s="29" t="s">
        <v>39</v>
      </c>
    </row>
    <row r="8" spans="1:9" x14ac:dyDescent="0.3">
      <c r="A8" s="30"/>
      <c r="B8" s="30"/>
      <c r="C8" s="31">
        <v>6938</v>
      </c>
      <c r="D8" s="34" t="s">
        <v>44</v>
      </c>
      <c r="E8" s="28"/>
      <c r="F8" s="31"/>
      <c r="G8" s="31"/>
      <c r="H8" s="31">
        <v>18000</v>
      </c>
      <c r="I8" s="35" t="s">
        <v>7</v>
      </c>
    </row>
    <row r="9" spans="1:9" x14ac:dyDescent="0.3">
      <c r="A9" s="30"/>
      <c r="B9" s="30"/>
      <c r="C9" s="31">
        <v>12500</v>
      </c>
      <c r="D9" s="34" t="s">
        <v>45</v>
      </c>
      <c r="E9" s="28"/>
      <c r="F9" s="31"/>
      <c r="G9" s="31"/>
      <c r="H9" s="31">
        <v>100000</v>
      </c>
      <c r="I9" s="35" t="s">
        <v>46</v>
      </c>
    </row>
    <row r="10" spans="1:9" x14ac:dyDescent="0.3">
      <c r="A10" s="30"/>
      <c r="B10" s="30"/>
      <c r="C10" s="31">
        <v>70000</v>
      </c>
      <c r="D10" s="26" t="s">
        <v>47</v>
      </c>
      <c r="E10" s="28"/>
      <c r="F10" s="31"/>
      <c r="G10" s="31"/>
      <c r="H10" s="31">
        <v>15720</v>
      </c>
      <c r="I10" s="32" t="s">
        <v>48</v>
      </c>
    </row>
    <row r="11" spans="1:9" x14ac:dyDescent="0.3">
      <c r="A11" s="30"/>
      <c r="B11" s="30"/>
      <c r="C11" s="31">
        <v>27698</v>
      </c>
      <c r="D11" s="31" t="s">
        <v>49</v>
      </c>
      <c r="E11" s="28"/>
      <c r="F11" s="31"/>
      <c r="G11" s="31"/>
      <c r="H11" s="31">
        <v>70000</v>
      </c>
      <c r="I11" s="32" t="s">
        <v>47</v>
      </c>
    </row>
    <row r="12" spans="1:9" x14ac:dyDescent="0.3">
      <c r="A12" s="30"/>
      <c r="B12" s="30"/>
      <c r="C12" s="31"/>
      <c r="D12" s="34"/>
      <c r="E12" s="28"/>
      <c r="F12" s="31"/>
      <c r="G12" s="31"/>
      <c r="H12" s="31">
        <v>27698</v>
      </c>
      <c r="I12" s="36" t="s">
        <v>49</v>
      </c>
    </row>
    <row r="13" spans="1:9" x14ac:dyDescent="0.3">
      <c r="A13" s="30"/>
      <c r="B13" s="30"/>
      <c r="C13" s="31"/>
      <c r="D13" s="34"/>
      <c r="E13" s="28"/>
      <c r="F13" s="31"/>
      <c r="G13" s="31"/>
      <c r="H13" s="31"/>
      <c r="I13" s="35"/>
    </row>
    <row r="14" spans="1:9" x14ac:dyDescent="0.3">
      <c r="A14" s="30"/>
      <c r="B14" s="30"/>
      <c r="C14" s="31"/>
      <c r="D14" s="34"/>
      <c r="E14" s="28"/>
      <c r="F14" s="31"/>
      <c r="G14" s="31"/>
      <c r="H14" s="31"/>
      <c r="I14" s="35"/>
    </row>
    <row r="15" spans="1:9" x14ac:dyDescent="0.3">
      <c r="A15" s="30"/>
      <c r="B15" s="30"/>
      <c r="C15" s="31"/>
      <c r="D15" s="31"/>
      <c r="E15" s="28"/>
      <c r="F15" s="31"/>
      <c r="G15" s="31"/>
      <c r="H15" s="31"/>
      <c r="I15" s="36"/>
    </row>
    <row r="16" spans="1:9" x14ac:dyDescent="0.3">
      <c r="A16" s="30"/>
      <c r="B16" s="30"/>
      <c r="C16" s="31"/>
      <c r="D16" s="26"/>
      <c r="E16" s="28"/>
      <c r="F16" s="31"/>
      <c r="G16" s="31"/>
      <c r="H16" s="31"/>
      <c r="I16" s="32"/>
    </row>
    <row r="17" spans="1:9" x14ac:dyDescent="0.3">
      <c r="A17" s="30"/>
      <c r="B17" s="30"/>
      <c r="C17" s="31"/>
      <c r="D17" s="31"/>
      <c r="E17" s="28"/>
      <c r="F17" s="31"/>
      <c r="G17" s="31"/>
      <c r="H17" s="31"/>
      <c r="I17" s="36"/>
    </row>
    <row r="18" spans="1:9" ht="15" thickBot="1" x14ac:dyDescent="0.35">
      <c r="A18" s="37"/>
      <c r="B18" s="37"/>
      <c r="C18" s="38">
        <v>817</v>
      </c>
      <c r="D18" s="38" t="s">
        <v>12</v>
      </c>
      <c r="E18" s="28"/>
      <c r="F18" s="38"/>
      <c r="G18" s="38"/>
      <c r="H18" s="38">
        <v>910</v>
      </c>
      <c r="I18" s="39" t="s">
        <v>12</v>
      </c>
    </row>
    <row r="19" spans="1:9" ht="15" thickBot="1" x14ac:dyDescent="0.35">
      <c r="A19" s="40">
        <f>SUM(A5:A18)</f>
        <v>683500</v>
      </c>
      <c r="B19" s="40" t="s">
        <v>50</v>
      </c>
      <c r="C19" s="40">
        <f>SUM(C5:C18)</f>
        <v>272639</v>
      </c>
      <c r="D19" s="41">
        <f>A19-C19</f>
        <v>410861</v>
      </c>
      <c r="F19" s="40">
        <f>SUM(F5:F18)</f>
        <v>451100</v>
      </c>
      <c r="G19" s="40" t="s">
        <v>50</v>
      </c>
      <c r="H19" s="40">
        <f>SUM(H5:H18)</f>
        <v>403033</v>
      </c>
      <c r="I19" s="41">
        <f>F19-H19</f>
        <v>48067</v>
      </c>
    </row>
    <row r="21" spans="1:9" x14ac:dyDescent="0.3">
      <c r="B21" s="42"/>
      <c r="C21" s="43" t="s">
        <v>51</v>
      </c>
      <c r="D21" s="44"/>
      <c r="G21" s="42"/>
      <c r="H21" s="43" t="s">
        <v>52</v>
      </c>
      <c r="I21" s="44"/>
    </row>
    <row r="24" spans="1:9" ht="25.2" thickBot="1" x14ac:dyDescent="0.45">
      <c r="A24" s="20" t="s">
        <v>53</v>
      </c>
      <c r="C24" s="21">
        <v>2024</v>
      </c>
      <c r="F24" s="20" t="s">
        <v>54</v>
      </c>
      <c r="H24" s="21">
        <v>2024</v>
      </c>
    </row>
    <row r="25" spans="1:9" ht="18" thickBot="1" x14ac:dyDescent="0.35">
      <c r="A25" s="22" t="s">
        <v>36</v>
      </c>
      <c r="B25" s="23" t="s">
        <v>37</v>
      </c>
      <c r="C25" s="23" t="s">
        <v>38</v>
      </c>
      <c r="D25" s="24" t="s">
        <v>37</v>
      </c>
      <c r="F25" s="22" t="s">
        <v>36</v>
      </c>
      <c r="G25" s="23" t="s">
        <v>37</v>
      </c>
      <c r="H25" s="23" t="s">
        <v>38</v>
      </c>
      <c r="I25" s="24" t="s">
        <v>37</v>
      </c>
    </row>
    <row r="26" spans="1:9" x14ac:dyDescent="0.3">
      <c r="A26" s="25">
        <v>658100</v>
      </c>
      <c r="B26" s="25" t="s">
        <v>4</v>
      </c>
      <c r="C26" s="26">
        <v>117043</v>
      </c>
      <c r="D26" s="27" t="s">
        <v>39</v>
      </c>
      <c r="E26" s="28"/>
      <c r="F26" s="26">
        <v>709700</v>
      </c>
      <c r="G26" s="26" t="s">
        <v>4</v>
      </c>
      <c r="H26" s="26">
        <v>160673</v>
      </c>
      <c r="I26" s="29" t="s">
        <v>39</v>
      </c>
    </row>
    <row r="27" spans="1:9" x14ac:dyDescent="0.3">
      <c r="A27" s="30"/>
      <c r="B27" s="30" t="s">
        <v>40</v>
      </c>
      <c r="C27" s="31">
        <v>23424</v>
      </c>
      <c r="D27" s="26" t="s">
        <v>55</v>
      </c>
      <c r="E27" s="28"/>
      <c r="F27" s="31"/>
      <c r="G27" s="31" t="s">
        <v>40</v>
      </c>
      <c r="H27" s="31">
        <v>44500</v>
      </c>
      <c r="I27" s="32" t="s">
        <v>56</v>
      </c>
    </row>
    <row r="28" spans="1:9" x14ac:dyDescent="0.3">
      <c r="A28" s="30"/>
      <c r="B28" s="33"/>
      <c r="C28" s="31">
        <v>14100</v>
      </c>
      <c r="D28" s="31" t="s">
        <v>57</v>
      </c>
      <c r="E28" s="28"/>
      <c r="F28" s="31"/>
      <c r="G28" s="34"/>
      <c r="H28" s="31">
        <v>24000</v>
      </c>
      <c r="I28" s="36" t="s">
        <v>58</v>
      </c>
    </row>
    <row r="29" spans="1:9" x14ac:dyDescent="0.3">
      <c r="A29" s="30"/>
      <c r="B29" s="30"/>
      <c r="C29" s="31">
        <v>18000</v>
      </c>
      <c r="D29" s="34" t="s">
        <v>7</v>
      </c>
      <c r="E29" s="28"/>
      <c r="F29" s="31"/>
      <c r="G29" s="31"/>
      <c r="H29" s="31">
        <v>18000</v>
      </c>
      <c r="I29" s="35" t="s">
        <v>7</v>
      </c>
    </row>
    <row r="30" spans="1:9" x14ac:dyDescent="0.3">
      <c r="A30" s="30"/>
      <c r="B30" s="30"/>
      <c r="C30" s="31">
        <v>55000</v>
      </c>
      <c r="D30" s="34" t="s">
        <v>9</v>
      </c>
      <c r="E30" s="28"/>
      <c r="F30" s="31"/>
      <c r="G30" s="31"/>
      <c r="H30" s="31">
        <v>6800</v>
      </c>
      <c r="I30" s="45" t="s">
        <v>59</v>
      </c>
    </row>
    <row r="31" spans="1:9" x14ac:dyDescent="0.3">
      <c r="A31" s="30"/>
      <c r="B31" s="30"/>
      <c r="C31" s="31">
        <v>32778</v>
      </c>
      <c r="D31" s="34" t="s">
        <v>60</v>
      </c>
      <c r="E31" s="28"/>
      <c r="F31" s="31"/>
      <c r="G31" s="31"/>
      <c r="H31" s="31">
        <v>6938</v>
      </c>
      <c r="I31" s="35" t="s">
        <v>44</v>
      </c>
    </row>
    <row r="32" spans="1:9" x14ac:dyDescent="0.3">
      <c r="A32" s="30"/>
      <c r="B32" s="30"/>
      <c r="C32" s="31">
        <v>70000</v>
      </c>
      <c r="D32" s="26" t="s">
        <v>47</v>
      </c>
      <c r="E32" s="28"/>
      <c r="F32" s="31"/>
      <c r="G32" s="31"/>
      <c r="H32" s="31">
        <v>3518</v>
      </c>
      <c r="I32" s="29" t="s">
        <v>61</v>
      </c>
    </row>
    <row r="33" spans="1:9" x14ac:dyDescent="0.3">
      <c r="A33" s="30"/>
      <c r="B33" s="30"/>
      <c r="C33" s="31">
        <v>27698</v>
      </c>
      <c r="D33" s="31" t="s">
        <v>49</v>
      </c>
      <c r="E33" s="28"/>
      <c r="F33" s="31"/>
      <c r="G33" s="31"/>
      <c r="H33" s="31">
        <v>70000</v>
      </c>
      <c r="I33" s="32" t="s">
        <v>47</v>
      </c>
    </row>
    <row r="34" spans="1:9" x14ac:dyDescent="0.3">
      <c r="A34" s="30"/>
      <c r="B34" s="30"/>
      <c r="C34" s="31"/>
      <c r="D34" s="34"/>
      <c r="E34" s="28"/>
      <c r="F34" s="31"/>
      <c r="G34" s="31"/>
      <c r="H34" s="31">
        <v>27698</v>
      </c>
      <c r="I34" s="36" t="s">
        <v>49</v>
      </c>
    </row>
    <row r="35" spans="1:9" x14ac:dyDescent="0.3">
      <c r="A35" s="30"/>
      <c r="B35" s="30"/>
      <c r="C35" s="31"/>
      <c r="D35" s="34"/>
      <c r="E35" s="28"/>
      <c r="F35" s="31"/>
      <c r="G35" s="31"/>
      <c r="H35" s="31">
        <v>6500</v>
      </c>
      <c r="I35" s="35" t="s">
        <v>62</v>
      </c>
    </row>
    <row r="36" spans="1:9" x14ac:dyDescent="0.3">
      <c r="A36" s="30"/>
      <c r="B36" s="30"/>
      <c r="C36" s="31"/>
      <c r="D36" s="31"/>
      <c r="E36" s="28"/>
      <c r="F36" s="31"/>
      <c r="G36" s="31"/>
      <c r="H36" s="31">
        <v>12950</v>
      </c>
      <c r="I36" s="36" t="s">
        <v>63</v>
      </c>
    </row>
    <row r="37" spans="1:9" x14ac:dyDescent="0.3">
      <c r="A37" s="30"/>
      <c r="B37" s="30"/>
      <c r="C37" s="31"/>
      <c r="D37" s="26"/>
      <c r="E37" s="28"/>
      <c r="F37" s="31"/>
      <c r="G37" s="31"/>
      <c r="H37" s="31">
        <v>77000</v>
      </c>
      <c r="I37" s="32" t="s">
        <v>47</v>
      </c>
    </row>
    <row r="38" spans="1:9" x14ac:dyDescent="0.3">
      <c r="A38" s="30"/>
      <c r="B38" s="30"/>
      <c r="C38" s="31"/>
      <c r="D38" s="26"/>
      <c r="E38" s="28"/>
      <c r="F38" s="31"/>
      <c r="G38" s="31"/>
      <c r="H38" s="31">
        <v>30829</v>
      </c>
      <c r="I38" s="36" t="s">
        <v>49</v>
      </c>
    </row>
    <row r="39" spans="1:9" x14ac:dyDescent="0.3">
      <c r="A39" s="30"/>
      <c r="B39" s="30"/>
      <c r="C39" s="31"/>
      <c r="D39" s="26"/>
      <c r="E39" s="28"/>
      <c r="F39" s="31"/>
      <c r="G39" s="31"/>
      <c r="H39" s="31">
        <v>25000</v>
      </c>
      <c r="I39" s="36" t="s">
        <v>9</v>
      </c>
    </row>
    <row r="40" spans="1:9" x14ac:dyDescent="0.3">
      <c r="A40" s="30"/>
      <c r="B40" s="30"/>
      <c r="C40" s="31"/>
      <c r="D40" s="26"/>
      <c r="E40" s="28"/>
      <c r="F40" s="31"/>
      <c r="G40" s="31"/>
      <c r="H40" s="31">
        <v>180000</v>
      </c>
      <c r="I40" s="36" t="s">
        <v>64</v>
      </c>
    </row>
    <row r="41" spans="1:9" x14ac:dyDescent="0.3">
      <c r="A41" s="30"/>
      <c r="B41" s="30"/>
      <c r="C41" s="31"/>
      <c r="D41" s="31"/>
      <c r="E41" s="28"/>
      <c r="F41" s="31"/>
      <c r="G41" s="31"/>
      <c r="H41" s="31">
        <v>10944</v>
      </c>
      <c r="I41" s="35" t="s">
        <v>65</v>
      </c>
    </row>
    <row r="42" spans="1:9" ht="15" thickBot="1" x14ac:dyDescent="0.35">
      <c r="A42" s="37"/>
      <c r="B42" s="37"/>
      <c r="C42" s="38">
        <v>1105</v>
      </c>
      <c r="D42" s="38" t="s">
        <v>12</v>
      </c>
      <c r="E42" s="28"/>
      <c r="F42" s="38"/>
      <c r="G42" s="38"/>
      <c r="H42" s="38">
        <v>1450</v>
      </c>
      <c r="I42" s="39" t="s">
        <v>12</v>
      </c>
    </row>
    <row r="43" spans="1:9" ht="15" thickBot="1" x14ac:dyDescent="0.35">
      <c r="A43" s="40">
        <f>SUM(A26:A42)</f>
        <v>658100</v>
      </c>
      <c r="B43" s="40" t="s">
        <v>50</v>
      </c>
      <c r="C43" s="46">
        <f>SUM(C26:C42)</f>
        <v>359148</v>
      </c>
      <c r="D43" s="47">
        <f>A43-C43</f>
        <v>298952</v>
      </c>
      <c r="E43" s="48"/>
      <c r="F43" s="46">
        <f>SUM(F26:F42)</f>
        <v>709700</v>
      </c>
      <c r="G43" s="46" t="s">
        <v>50</v>
      </c>
      <c r="H43" s="46">
        <f>SUM(H26:H42)</f>
        <v>706800</v>
      </c>
      <c r="I43" s="47">
        <f>F43-H43</f>
        <v>2900</v>
      </c>
    </row>
    <row r="45" spans="1:9" x14ac:dyDescent="0.3">
      <c r="B45" s="42"/>
      <c r="C45" s="43" t="s">
        <v>66</v>
      </c>
      <c r="D45" s="44"/>
      <c r="G45" s="42"/>
      <c r="H45" s="43" t="s">
        <v>67</v>
      </c>
      <c r="I45" s="44"/>
    </row>
    <row r="48" spans="1:9" ht="25.2" thickBot="1" x14ac:dyDescent="0.45">
      <c r="A48" s="20" t="s">
        <v>68</v>
      </c>
      <c r="C48" s="21">
        <v>2024</v>
      </c>
      <c r="F48" s="20" t="s">
        <v>69</v>
      </c>
      <c r="H48" s="21">
        <v>2024</v>
      </c>
    </row>
    <row r="49" spans="1:9" ht="18" thickBot="1" x14ac:dyDescent="0.35">
      <c r="A49" s="22" t="s">
        <v>36</v>
      </c>
      <c r="B49" s="23" t="s">
        <v>37</v>
      </c>
      <c r="C49" s="23" t="s">
        <v>38</v>
      </c>
      <c r="D49" s="24" t="s">
        <v>37</v>
      </c>
      <c r="F49" s="22" t="s">
        <v>36</v>
      </c>
      <c r="G49" s="23" t="s">
        <v>37</v>
      </c>
      <c r="H49" s="23" t="s">
        <v>38</v>
      </c>
      <c r="I49" s="24" t="s">
        <v>37</v>
      </c>
    </row>
    <row r="50" spans="1:9" x14ac:dyDescent="0.3">
      <c r="A50" s="26">
        <v>677600</v>
      </c>
      <c r="B50" s="26" t="s">
        <v>4</v>
      </c>
      <c r="C50" s="26">
        <v>343356</v>
      </c>
      <c r="D50" s="29" t="s">
        <v>39</v>
      </c>
      <c r="E50" s="48"/>
      <c r="F50" s="26">
        <v>576800</v>
      </c>
      <c r="G50" s="26" t="s">
        <v>4</v>
      </c>
      <c r="H50" s="26">
        <v>285881</v>
      </c>
      <c r="I50" s="29" t="s">
        <v>39</v>
      </c>
    </row>
    <row r="51" spans="1:9" x14ac:dyDescent="0.3">
      <c r="A51" s="31">
        <v>40000</v>
      </c>
      <c r="B51" s="31" t="s">
        <v>40</v>
      </c>
      <c r="C51" s="31"/>
      <c r="D51" s="32"/>
      <c r="E51" s="48"/>
      <c r="F51" s="31">
        <v>20000</v>
      </c>
      <c r="G51" s="31" t="s">
        <v>40</v>
      </c>
      <c r="H51" s="31">
        <v>77000</v>
      </c>
      <c r="I51" s="32" t="s">
        <v>47</v>
      </c>
    </row>
    <row r="52" spans="1:9" x14ac:dyDescent="0.3">
      <c r="A52" s="31"/>
      <c r="B52" s="34"/>
      <c r="C52" s="31">
        <v>18000</v>
      </c>
      <c r="D52" s="36" t="s">
        <v>7</v>
      </c>
      <c r="E52" s="49"/>
      <c r="F52" s="31"/>
      <c r="G52" s="34"/>
      <c r="H52" s="31">
        <v>30829</v>
      </c>
      <c r="I52" s="36" t="s">
        <v>49</v>
      </c>
    </row>
    <row r="53" spans="1:9" x14ac:dyDescent="0.3">
      <c r="A53" s="31"/>
      <c r="B53" s="31"/>
      <c r="C53" s="31">
        <v>24000</v>
      </c>
      <c r="D53" s="35" t="s">
        <v>70</v>
      </c>
      <c r="E53" s="49"/>
      <c r="F53" s="31"/>
      <c r="G53" s="31"/>
      <c r="H53" s="31">
        <v>6000</v>
      </c>
      <c r="I53" s="35" t="s">
        <v>71</v>
      </c>
    </row>
    <row r="54" spans="1:9" x14ac:dyDescent="0.3">
      <c r="A54" s="31"/>
      <c r="B54" s="31"/>
      <c r="C54" s="31">
        <v>20814</v>
      </c>
      <c r="D54" s="35" t="s">
        <v>44</v>
      </c>
      <c r="E54" s="49"/>
      <c r="F54" s="31"/>
      <c r="G54" s="31"/>
      <c r="H54" s="31">
        <v>21500</v>
      </c>
      <c r="I54" s="35" t="s">
        <v>72</v>
      </c>
    </row>
    <row r="55" spans="1:9" x14ac:dyDescent="0.3">
      <c r="A55" s="31"/>
      <c r="B55" s="31"/>
      <c r="C55" s="31">
        <v>6800</v>
      </c>
      <c r="D55" s="35" t="s">
        <v>73</v>
      </c>
      <c r="E55" s="49"/>
      <c r="F55" s="31"/>
      <c r="G55" s="31"/>
      <c r="H55" s="31">
        <v>185274</v>
      </c>
      <c r="I55" s="29" t="s">
        <v>74</v>
      </c>
    </row>
    <row r="56" spans="1:9" x14ac:dyDescent="0.3">
      <c r="A56" s="31"/>
      <c r="B56" s="31"/>
      <c r="C56" s="31">
        <v>6460</v>
      </c>
      <c r="D56" s="35" t="s">
        <v>75</v>
      </c>
      <c r="E56" s="49"/>
      <c r="F56" s="31"/>
      <c r="G56" s="31"/>
      <c r="H56" s="31">
        <v>18000</v>
      </c>
      <c r="I56" s="36" t="s">
        <v>7</v>
      </c>
    </row>
    <row r="57" spans="1:9" x14ac:dyDescent="0.3">
      <c r="A57" s="31"/>
      <c r="B57" s="31"/>
      <c r="C57" s="31">
        <v>20000</v>
      </c>
      <c r="D57" s="35" t="s">
        <v>9</v>
      </c>
      <c r="E57" s="49"/>
      <c r="F57" s="31"/>
      <c r="G57" s="31"/>
      <c r="H57" s="31">
        <v>6800</v>
      </c>
      <c r="I57" s="35" t="s">
        <v>73</v>
      </c>
    </row>
    <row r="58" spans="1:9" x14ac:dyDescent="0.3">
      <c r="A58" s="31"/>
      <c r="B58" s="31"/>
      <c r="C58" s="31"/>
      <c r="D58" s="35"/>
      <c r="E58" s="49"/>
      <c r="F58" s="31"/>
      <c r="G58" s="31"/>
      <c r="H58" s="31">
        <v>30000</v>
      </c>
      <c r="I58" s="29" t="s">
        <v>9</v>
      </c>
    </row>
    <row r="59" spans="1:9" x14ac:dyDescent="0.3">
      <c r="A59" s="31"/>
      <c r="B59" s="31"/>
      <c r="C59" s="31"/>
      <c r="D59" s="35"/>
      <c r="E59" s="49"/>
      <c r="F59" s="31"/>
      <c r="G59" s="31"/>
      <c r="H59" s="31">
        <v>24000</v>
      </c>
      <c r="I59" s="35" t="s">
        <v>70</v>
      </c>
    </row>
    <row r="60" spans="1:9" x14ac:dyDescent="0.3">
      <c r="A60" s="31"/>
      <c r="B60" s="31"/>
      <c r="C60" s="31"/>
      <c r="D60" s="36"/>
      <c r="E60" s="49"/>
      <c r="F60" s="31"/>
      <c r="G60" s="31"/>
      <c r="H60" s="31">
        <v>20814</v>
      </c>
      <c r="I60" s="35" t="s">
        <v>44</v>
      </c>
    </row>
    <row r="61" spans="1:9" x14ac:dyDescent="0.3">
      <c r="A61" s="31"/>
      <c r="B61" s="31"/>
      <c r="C61" s="31"/>
      <c r="D61" s="32"/>
      <c r="E61" s="49"/>
      <c r="F61" s="31"/>
      <c r="G61" s="31"/>
      <c r="H61" s="31">
        <v>47160</v>
      </c>
      <c r="I61" s="36" t="s">
        <v>76</v>
      </c>
    </row>
    <row r="62" spans="1:9" x14ac:dyDescent="0.3">
      <c r="A62" s="31"/>
      <c r="B62" s="31"/>
      <c r="C62" s="31"/>
      <c r="D62" s="36"/>
      <c r="E62" s="49"/>
      <c r="F62" s="31"/>
      <c r="G62" s="31"/>
      <c r="H62" s="31">
        <v>12000</v>
      </c>
      <c r="I62" s="35" t="s">
        <v>23</v>
      </c>
    </row>
    <row r="63" spans="1:9" ht="15" thickBot="1" x14ac:dyDescent="0.35">
      <c r="A63" s="38"/>
      <c r="B63" s="38"/>
      <c r="C63" s="38">
        <v>1001</v>
      </c>
      <c r="D63" s="39" t="s">
        <v>77</v>
      </c>
      <c r="E63" s="49"/>
      <c r="F63" s="38"/>
      <c r="G63" s="38"/>
      <c r="H63" s="38">
        <v>1380</v>
      </c>
      <c r="I63" s="39" t="s">
        <v>77</v>
      </c>
    </row>
    <row r="64" spans="1:9" ht="15" thickBot="1" x14ac:dyDescent="0.35">
      <c r="A64" s="40">
        <f>SUM(A50:A63)</f>
        <v>717600</v>
      </c>
      <c r="B64" s="40" t="s">
        <v>50</v>
      </c>
      <c r="C64" s="40">
        <f>SUM(C50:C63)</f>
        <v>440431</v>
      </c>
      <c r="D64" s="41">
        <f>A64-C64</f>
        <v>277169</v>
      </c>
      <c r="E64" s="49"/>
      <c r="F64" s="40">
        <f>SUM(F50:F63)</f>
        <v>596800</v>
      </c>
      <c r="G64" s="40" t="s">
        <v>50</v>
      </c>
      <c r="H64" s="40">
        <f>SUM(H50:H63)</f>
        <v>766638</v>
      </c>
      <c r="I64" s="41">
        <f>F64-H64</f>
        <v>-169838</v>
      </c>
    </row>
    <row r="65" spans="1:9" x14ac:dyDescent="0.3">
      <c r="E65" s="49"/>
    </row>
    <row r="66" spans="1:9" x14ac:dyDescent="0.3">
      <c r="B66" s="42"/>
      <c r="C66" s="43" t="s">
        <v>78</v>
      </c>
      <c r="D66" s="44">
        <v>1727935</v>
      </c>
      <c r="E66" s="49"/>
      <c r="G66" s="42"/>
      <c r="H66" s="43" t="s">
        <v>79</v>
      </c>
      <c r="I66" s="44">
        <v>1558097</v>
      </c>
    </row>
    <row r="67" spans="1:9" x14ac:dyDescent="0.3">
      <c r="E67" s="49"/>
    </row>
    <row r="68" spans="1:9" x14ac:dyDescent="0.3">
      <c r="E68" s="49"/>
    </row>
    <row r="69" spans="1:9" ht="25.2" thickBot="1" x14ac:dyDescent="0.45">
      <c r="A69" s="20" t="s">
        <v>80</v>
      </c>
      <c r="C69" s="21">
        <v>2024</v>
      </c>
      <c r="E69" s="49"/>
      <c r="F69" s="20" t="s">
        <v>81</v>
      </c>
      <c r="H69" s="21">
        <v>2024</v>
      </c>
    </row>
    <row r="70" spans="1:9" ht="18" thickBot="1" x14ac:dyDescent="0.35">
      <c r="A70" s="22" t="s">
        <v>36</v>
      </c>
      <c r="B70" s="23" t="s">
        <v>37</v>
      </c>
      <c r="C70" s="23" t="s">
        <v>38</v>
      </c>
      <c r="D70" s="24" t="s">
        <v>37</v>
      </c>
      <c r="E70" s="49"/>
      <c r="F70" s="22" t="s">
        <v>36</v>
      </c>
      <c r="G70" s="23" t="s">
        <v>37</v>
      </c>
      <c r="H70" s="23" t="s">
        <v>38</v>
      </c>
      <c r="I70" s="24" t="s">
        <v>37</v>
      </c>
    </row>
    <row r="71" spans="1:9" x14ac:dyDescent="0.3">
      <c r="A71" s="25">
        <v>527900</v>
      </c>
      <c r="B71" s="25" t="s">
        <v>4</v>
      </c>
      <c r="C71" s="32"/>
      <c r="D71" s="29"/>
      <c r="E71" s="49"/>
      <c r="F71" s="26">
        <v>501400</v>
      </c>
      <c r="G71" s="26" t="s">
        <v>4</v>
      </c>
      <c r="H71" s="26">
        <v>297187</v>
      </c>
      <c r="I71" s="29" t="s">
        <v>82</v>
      </c>
    </row>
    <row r="72" spans="1:9" x14ac:dyDescent="0.3">
      <c r="A72" s="30"/>
      <c r="B72" s="30" t="s">
        <v>40</v>
      </c>
      <c r="C72" s="31">
        <v>77000</v>
      </c>
      <c r="D72" s="32" t="s">
        <v>47</v>
      </c>
      <c r="E72" s="49"/>
      <c r="F72" s="31">
        <v>20000</v>
      </c>
      <c r="G72" s="31" t="s">
        <v>40</v>
      </c>
      <c r="H72" s="31">
        <v>359263</v>
      </c>
      <c r="I72" s="29" t="s">
        <v>83</v>
      </c>
    </row>
    <row r="73" spans="1:9" x14ac:dyDescent="0.3">
      <c r="A73" s="30"/>
      <c r="B73" s="33"/>
      <c r="C73" s="31">
        <v>30829</v>
      </c>
      <c r="D73" s="36" t="s">
        <v>49</v>
      </c>
      <c r="E73" s="49"/>
      <c r="F73" s="31"/>
      <c r="G73" s="34"/>
      <c r="H73" s="31">
        <v>77000</v>
      </c>
      <c r="I73" s="32" t="s">
        <v>47</v>
      </c>
    </row>
    <row r="74" spans="1:9" x14ac:dyDescent="0.3">
      <c r="A74" s="30"/>
      <c r="B74" s="30"/>
      <c r="C74" s="31">
        <v>54000</v>
      </c>
      <c r="D74" s="35" t="s">
        <v>84</v>
      </c>
      <c r="E74" s="49"/>
      <c r="F74" s="31"/>
      <c r="G74" s="31"/>
      <c r="H74" s="31">
        <v>30829</v>
      </c>
      <c r="I74" s="36" t="s">
        <v>49</v>
      </c>
    </row>
    <row r="75" spans="1:9" x14ac:dyDescent="0.3">
      <c r="A75" s="30"/>
      <c r="B75" s="30"/>
      <c r="C75" s="31">
        <v>6938</v>
      </c>
      <c r="D75" s="35" t="s">
        <v>44</v>
      </c>
      <c r="E75" s="49"/>
      <c r="F75" s="31"/>
      <c r="G75" s="31"/>
      <c r="H75" s="31">
        <v>24000</v>
      </c>
      <c r="I75" s="35" t="s">
        <v>70</v>
      </c>
    </row>
    <row r="76" spans="1:9" x14ac:dyDescent="0.3">
      <c r="A76" s="30"/>
      <c r="B76" s="30"/>
      <c r="C76" s="31">
        <v>79983</v>
      </c>
      <c r="D76" s="35" t="s">
        <v>85</v>
      </c>
      <c r="E76" s="49"/>
      <c r="F76" s="31"/>
      <c r="G76" s="31"/>
      <c r="H76" s="31">
        <v>18000</v>
      </c>
      <c r="I76" s="36" t="s">
        <v>7</v>
      </c>
    </row>
    <row r="77" spans="1:9" x14ac:dyDescent="0.3">
      <c r="A77" s="30"/>
      <c r="B77" s="30"/>
      <c r="C77" s="31">
        <v>6600</v>
      </c>
      <c r="D77" s="29" t="s">
        <v>74</v>
      </c>
      <c r="E77" s="49"/>
      <c r="F77" s="31"/>
      <c r="G77" s="31"/>
      <c r="H77" s="31">
        <v>6800</v>
      </c>
      <c r="I77" s="45" t="s">
        <v>59</v>
      </c>
    </row>
    <row r="78" spans="1:9" x14ac:dyDescent="0.3">
      <c r="A78" s="30"/>
      <c r="B78" s="30"/>
      <c r="C78" s="31">
        <v>18000</v>
      </c>
      <c r="D78" s="36" t="s">
        <v>7</v>
      </c>
      <c r="E78" s="49"/>
      <c r="F78" s="31"/>
      <c r="G78" s="31"/>
      <c r="H78" s="31">
        <v>6455</v>
      </c>
      <c r="I78" s="25" t="s">
        <v>86</v>
      </c>
    </row>
    <row r="79" spans="1:9" x14ac:dyDescent="0.3">
      <c r="A79" s="30"/>
      <c r="B79" s="30"/>
      <c r="C79" s="31">
        <v>134100</v>
      </c>
      <c r="D79" s="35" t="s">
        <v>87</v>
      </c>
      <c r="E79" s="49"/>
      <c r="F79" s="31"/>
      <c r="G79" s="31"/>
      <c r="H79" s="31">
        <v>34500</v>
      </c>
      <c r="I79" s="33" t="s">
        <v>88</v>
      </c>
    </row>
    <row r="80" spans="1:9" x14ac:dyDescent="0.3">
      <c r="A80" s="30"/>
      <c r="B80" s="30"/>
      <c r="C80" s="31">
        <v>24000</v>
      </c>
      <c r="D80" s="35" t="s">
        <v>70</v>
      </c>
      <c r="E80" s="49"/>
      <c r="F80" s="31"/>
      <c r="G80" s="31"/>
      <c r="H80" s="31">
        <v>20815</v>
      </c>
      <c r="I80" s="35" t="s">
        <v>44</v>
      </c>
    </row>
    <row r="81" spans="1:9" x14ac:dyDescent="0.3">
      <c r="A81" s="30"/>
      <c r="B81" s="30"/>
      <c r="C81" s="31">
        <v>14640</v>
      </c>
      <c r="D81" s="36" t="s">
        <v>89</v>
      </c>
      <c r="E81" s="49"/>
      <c r="F81" s="31"/>
      <c r="G81" s="31"/>
      <c r="H81" s="31">
        <v>100000</v>
      </c>
      <c r="I81" s="35" t="s">
        <v>90</v>
      </c>
    </row>
    <row r="82" spans="1:9" x14ac:dyDescent="0.3">
      <c r="A82" s="30"/>
      <c r="B82" s="30"/>
      <c r="C82" s="31">
        <v>84500</v>
      </c>
      <c r="D82" s="35" t="s">
        <v>91</v>
      </c>
      <c r="E82" s="49"/>
      <c r="F82" s="31"/>
      <c r="G82" s="31"/>
      <c r="H82" s="31">
        <v>90435</v>
      </c>
      <c r="I82" s="30" t="s">
        <v>92</v>
      </c>
    </row>
    <row r="83" spans="1:9" x14ac:dyDescent="0.3">
      <c r="A83" s="30"/>
      <c r="B83" s="30"/>
      <c r="C83" s="31">
        <v>22768</v>
      </c>
      <c r="D83" s="36" t="s">
        <v>89</v>
      </c>
      <c r="E83" s="49"/>
      <c r="F83" s="31"/>
      <c r="G83" s="31"/>
      <c r="H83" s="31"/>
      <c r="I83" s="37"/>
    </row>
    <row r="84" spans="1:9" ht="15" thickBot="1" x14ac:dyDescent="0.35">
      <c r="A84" s="37"/>
      <c r="B84" s="37"/>
      <c r="C84" s="38">
        <v>1190</v>
      </c>
      <c r="D84" s="39" t="s">
        <v>77</v>
      </c>
      <c r="E84" s="49"/>
      <c r="F84" s="38"/>
      <c r="G84" s="38"/>
      <c r="H84" s="38">
        <v>1350</v>
      </c>
      <c r="I84" s="39" t="s">
        <v>77</v>
      </c>
    </row>
    <row r="85" spans="1:9" ht="15" thickBot="1" x14ac:dyDescent="0.35">
      <c r="A85" s="40">
        <f>SUM(A71:A84)</f>
        <v>527900</v>
      </c>
      <c r="B85" s="40" t="s">
        <v>50</v>
      </c>
      <c r="C85" s="40">
        <f>SUM(C71:C84)</f>
        <v>554548</v>
      </c>
      <c r="D85" s="41">
        <f>A85-C85</f>
        <v>-26648</v>
      </c>
      <c r="E85" s="49"/>
      <c r="F85" s="40">
        <f>SUM(F71:F84)</f>
        <v>521400</v>
      </c>
      <c r="G85" s="40" t="s">
        <v>50</v>
      </c>
      <c r="H85" s="40">
        <f>SUM(H71:H84)</f>
        <v>1066634</v>
      </c>
      <c r="I85" s="41">
        <f>F85-H85</f>
        <v>-545234</v>
      </c>
    </row>
    <row r="86" spans="1:9" x14ac:dyDescent="0.3">
      <c r="E86" s="49"/>
    </row>
    <row r="87" spans="1:9" x14ac:dyDescent="0.3">
      <c r="B87" s="42"/>
      <c r="C87" s="43" t="s">
        <v>93</v>
      </c>
      <c r="D87" s="44">
        <v>1531449</v>
      </c>
      <c r="E87" s="49"/>
      <c r="G87" s="42"/>
      <c r="H87" s="43" t="s">
        <v>94</v>
      </c>
      <c r="I87" s="44">
        <v>983715</v>
      </c>
    </row>
    <row r="88" spans="1:9" x14ac:dyDescent="0.3">
      <c r="E88" s="49"/>
    </row>
    <row r="89" spans="1:9" x14ac:dyDescent="0.3">
      <c r="E89" s="49"/>
    </row>
    <row r="90" spans="1:9" x14ac:dyDescent="0.3">
      <c r="E90" s="49"/>
    </row>
    <row r="91" spans="1:9" ht="25.2" thickBot="1" x14ac:dyDescent="0.45">
      <c r="A91" s="50" t="s">
        <v>95</v>
      </c>
      <c r="C91" s="21">
        <v>2024</v>
      </c>
      <c r="E91" s="49"/>
      <c r="F91" s="20" t="s">
        <v>96</v>
      </c>
      <c r="H91" s="21">
        <v>2024</v>
      </c>
    </row>
    <row r="92" spans="1:9" ht="18" thickBot="1" x14ac:dyDescent="0.35">
      <c r="A92" s="22" t="s">
        <v>36</v>
      </c>
      <c r="B92" s="23" t="s">
        <v>37</v>
      </c>
      <c r="C92" s="23" t="s">
        <v>38</v>
      </c>
      <c r="D92" s="24" t="s">
        <v>37</v>
      </c>
      <c r="E92" s="49"/>
      <c r="F92" s="22" t="s">
        <v>36</v>
      </c>
      <c r="G92" s="23" t="s">
        <v>37</v>
      </c>
      <c r="H92" s="23" t="s">
        <v>38</v>
      </c>
      <c r="I92" s="24" t="s">
        <v>37</v>
      </c>
    </row>
    <row r="93" spans="1:9" x14ac:dyDescent="0.3">
      <c r="A93" s="26">
        <v>633400</v>
      </c>
      <c r="B93" s="26" t="s">
        <v>4</v>
      </c>
      <c r="C93" s="26">
        <v>357182</v>
      </c>
      <c r="D93" s="29" t="s">
        <v>97</v>
      </c>
      <c r="E93" s="48"/>
      <c r="F93" s="26">
        <v>631200</v>
      </c>
      <c r="G93" s="26" t="s">
        <v>4</v>
      </c>
      <c r="H93" s="26">
        <v>281752</v>
      </c>
      <c r="I93" s="29" t="s">
        <v>98</v>
      </c>
    </row>
    <row r="94" spans="1:9" x14ac:dyDescent="0.3">
      <c r="A94" s="31">
        <v>20000</v>
      </c>
      <c r="B94" s="31" t="s">
        <v>40</v>
      </c>
      <c r="C94" s="31">
        <v>77000</v>
      </c>
      <c r="D94" s="32" t="s">
        <v>47</v>
      </c>
      <c r="E94" s="48"/>
      <c r="F94" s="31">
        <v>20000</v>
      </c>
      <c r="G94" s="31" t="s">
        <v>40</v>
      </c>
      <c r="H94" s="31">
        <v>70000</v>
      </c>
      <c r="I94" s="32" t="s">
        <v>47</v>
      </c>
    </row>
    <row r="95" spans="1:9" x14ac:dyDescent="0.3">
      <c r="A95" s="31"/>
      <c r="B95" s="34"/>
      <c r="C95" s="31">
        <v>30829</v>
      </c>
      <c r="D95" s="36" t="s">
        <v>49</v>
      </c>
      <c r="E95" s="49"/>
      <c r="F95" s="31"/>
      <c r="G95" s="34"/>
      <c r="H95" s="31">
        <v>30829</v>
      </c>
      <c r="I95" s="36" t="s">
        <v>49</v>
      </c>
    </row>
    <row r="96" spans="1:9" x14ac:dyDescent="0.3">
      <c r="A96" s="31"/>
      <c r="B96" s="31"/>
      <c r="C96" s="31">
        <v>84500</v>
      </c>
      <c r="D96" s="35" t="s">
        <v>99</v>
      </c>
      <c r="E96" s="49"/>
      <c r="F96" s="31"/>
      <c r="G96" s="31"/>
      <c r="H96" s="31">
        <v>45218</v>
      </c>
      <c r="I96" s="30" t="s">
        <v>100</v>
      </c>
    </row>
    <row r="97" spans="1:9" x14ac:dyDescent="0.3">
      <c r="A97" s="31"/>
      <c r="B97" s="31"/>
      <c r="C97" s="31">
        <v>18000</v>
      </c>
      <c r="D97" s="35" t="s">
        <v>101</v>
      </c>
      <c r="E97" s="49"/>
      <c r="F97" s="31"/>
      <c r="G97" s="31"/>
      <c r="H97" s="31">
        <v>13877</v>
      </c>
      <c r="I97" s="35" t="s">
        <v>44</v>
      </c>
    </row>
    <row r="98" spans="1:9" x14ac:dyDescent="0.3">
      <c r="A98" s="31"/>
      <c r="B98" s="31"/>
      <c r="C98" s="31">
        <v>13876</v>
      </c>
      <c r="D98" s="35" t="s">
        <v>44</v>
      </c>
      <c r="E98" s="49"/>
      <c r="F98" s="31"/>
      <c r="G98" s="31"/>
      <c r="H98" s="31">
        <v>6800</v>
      </c>
      <c r="I98" s="45" t="s">
        <v>59</v>
      </c>
    </row>
    <row r="99" spans="1:9" x14ac:dyDescent="0.3">
      <c r="A99" s="31"/>
      <c r="B99" s="31"/>
      <c r="C99" s="31">
        <v>2400</v>
      </c>
      <c r="D99" s="29" t="s">
        <v>74</v>
      </c>
      <c r="E99" s="49"/>
      <c r="F99" s="31"/>
      <c r="G99" s="31"/>
      <c r="H99" s="31">
        <v>2400</v>
      </c>
      <c r="I99" s="29" t="s">
        <v>74</v>
      </c>
    </row>
    <row r="100" spans="1:9" x14ac:dyDescent="0.3">
      <c r="A100" s="31"/>
      <c r="B100" s="31"/>
      <c r="C100" s="31">
        <v>2340</v>
      </c>
      <c r="D100" s="35" t="s">
        <v>102</v>
      </c>
      <c r="E100" s="49"/>
      <c r="F100" s="31"/>
      <c r="G100" s="31"/>
      <c r="H100" s="31">
        <v>5000</v>
      </c>
      <c r="I100" s="29" t="s">
        <v>103</v>
      </c>
    </row>
    <row r="101" spans="1:9" x14ac:dyDescent="0.3">
      <c r="A101" s="31"/>
      <c r="B101" s="31"/>
      <c r="C101" s="31">
        <v>100000</v>
      </c>
      <c r="D101" s="35" t="s">
        <v>104</v>
      </c>
      <c r="E101" s="49"/>
      <c r="F101" s="31"/>
      <c r="G101" s="31"/>
      <c r="H101" s="31">
        <v>63000</v>
      </c>
      <c r="I101" s="35" t="s">
        <v>105</v>
      </c>
    </row>
    <row r="102" spans="1:9" x14ac:dyDescent="0.3">
      <c r="A102" s="31"/>
      <c r="B102" s="31"/>
      <c r="C102" s="31">
        <v>33000</v>
      </c>
      <c r="D102" s="35" t="s">
        <v>106</v>
      </c>
      <c r="E102" s="49"/>
      <c r="F102" s="31"/>
      <c r="G102" s="31"/>
      <c r="H102" s="31">
        <v>18000</v>
      </c>
      <c r="I102" s="35" t="s">
        <v>101</v>
      </c>
    </row>
    <row r="103" spans="1:9" x14ac:dyDescent="0.3">
      <c r="A103" s="31"/>
      <c r="B103" s="31"/>
      <c r="C103" s="31">
        <v>1896</v>
      </c>
      <c r="D103" s="36" t="s">
        <v>107</v>
      </c>
      <c r="E103" s="49"/>
      <c r="F103" s="31"/>
      <c r="G103" s="31"/>
      <c r="H103" s="31">
        <v>6800</v>
      </c>
      <c r="I103" s="45" t="s">
        <v>59</v>
      </c>
    </row>
    <row r="104" spans="1:9" x14ac:dyDescent="0.3">
      <c r="A104" s="31"/>
      <c r="B104" s="31"/>
      <c r="C104" s="31">
        <v>1518</v>
      </c>
      <c r="D104" s="29" t="s">
        <v>12</v>
      </c>
      <c r="E104" s="49"/>
      <c r="F104" s="31"/>
      <c r="G104" s="31"/>
      <c r="H104" s="31">
        <v>4262</v>
      </c>
      <c r="I104" s="35" t="s">
        <v>41</v>
      </c>
    </row>
    <row r="105" spans="1:9" x14ac:dyDescent="0.3">
      <c r="A105" s="31"/>
      <c r="B105" s="31"/>
      <c r="C105" s="31">
        <v>6800</v>
      </c>
      <c r="D105" s="45" t="s">
        <v>59</v>
      </c>
      <c r="E105" s="49"/>
      <c r="F105" s="31"/>
      <c r="G105" s="31"/>
      <c r="H105" s="31">
        <v>28607</v>
      </c>
      <c r="I105" s="36" t="s">
        <v>85</v>
      </c>
    </row>
    <row r="106" spans="1:9" x14ac:dyDescent="0.3">
      <c r="A106" s="31"/>
      <c r="B106" s="31"/>
      <c r="C106" s="31">
        <v>6800</v>
      </c>
      <c r="D106" s="45" t="s">
        <v>59</v>
      </c>
      <c r="E106" s="49"/>
      <c r="F106" s="31"/>
      <c r="G106" s="31"/>
      <c r="H106" s="31">
        <v>100000</v>
      </c>
      <c r="I106" s="35" t="s">
        <v>108</v>
      </c>
    </row>
    <row r="107" spans="1:9" x14ac:dyDescent="0.3">
      <c r="A107" s="31"/>
      <c r="B107" s="31"/>
      <c r="C107" s="31">
        <v>15000</v>
      </c>
      <c r="D107" s="36" t="s">
        <v>45</v>
      </c>
      <c r="E107" s="49"/>
      <c r="F107" s="31"/>
      <c r="G107" s="31"/>
      <c r="H107" s="31">
        <v>1375</v>
      </c>
      <c r="I107" s="35" t="s">
        <v>12</v>
      </c>
    </row>
    <row r="108" spans="1:9" ht="15" thickBot="1" x14ac:dyDescent="0.35">
      <c r="A108" s="51">
        <f>SUM(A93:A106)</f>
        <v>653400</v>
      </c>
      <c r="B108" s="51" t="s">
        <v>50</v>
      </c>
      <c r="C108" s="51">
        <f>SUM(C93:C107)</f>
        <v>751141</v>
      </c>
      <c r="D108" s="52">
        <f>A108-C108</f>
        <v>-97741</v>
      </c>
      <c r="E108" s="49"/>
      <c r="F108" s="51">
        <f>SUM(F93:F106)</f>
        <v>651200</v>
      </c>
      <c r="G108" s="51" t="s">
        <v>50</v>
      </c>
      <c r="H108" s="51">
        <f>SUM(H93:H107)</f>
        <v>677920</v>
      </c>
      <c r="I108" s="52">
        <f>F108-H108</f>
        <v>-26720</v>
      </c>
    </row>
    <row r="109" spans="1:9" x14ac:dyDescent="0.3">
      <c r="E109" s="49"/>
    </row>
    <row r="110" spans="1:9" x14ac:dyDescent="0.3">
      <c r="B110" s="42"/>
      <c r="C110" s="43" t="s">
        <v>109</v>
      </c>
      <c r="D110" s="44">
        <v>885974</v>
      </c>
      <c r="E110" s="49"/>
      <c r="G110" s="42"/>
      <c r="H110" s="43" t="s">
        <v>110</v>
      </c>
      <c r="I110" s="44">
        <v>859257</v>
      </c>
    </row>
    <row r="111" spans="1:9" x14ac:dyDescent="0.3">
      <c r="E111" s="49"/>
    </row>
    <row r="112" spans="1:9" x14ac:dyDescent="0.3">
      <c r="E112" s="49"/>
    </row>
    <row r="113" spans="1:9" ht="25.2" thickBot="1" x14ac:dyDescent="0.45">
      <c r="A113" s="50" t="s">
        <v>111</v>
      </c>
      <c r="C113" s="21">
        <v>2024</v>
      </c>
      <c r="E113" s="49"/>
      <c r="F113" s="20" t="s">
        <v>112</v>
      </c>
      <c r="H113" s="21">
        <v>2024</v>
      </c>
    </row>
    <row r="114" spans="1:9" ht="18" thickBot="1" x14ac:dyDescent="0.35">
      <c r="A114" s="22" t="s">
        <v>36</v>
      </c>
      <c r="B114" s="23" t="s">
        <v>37</v>
      </c>
      <c r="C114" s="23" t="s">
        <v>38</v>
      </c>
      <c r="D114" s="24" t="s">
        <v>37</v>
      </c>
      <c r="E114" s="49"/>
      <c r="F114" s="22" t="s">
        <v>36</v>
      </c>
      <c r="G114" s="23" t="s">
        <v>37</v>
      </c>
      <c r="H114" s="23" t="s">
        <v>38</v>
      </c>
      <c r="I114" s="24" t="s">
        <v>37</v>
      </c>
    </row>
    <row r="115" spans="1:9" x14ac:dyDescent="0.3">
      <c r="A115" s="26">
        <v>530500</v>
      </c>
      <c r="B115" s="26" t="s">
        <v>4</v>
      </c>
      <c r="C115" s="26">
        <v>372250</v>
      </c>
      <c r="D115" s="29" t="s">
        <v>113</v>
      </c>
      <c r="E115" s="48"/>
      <c r="F115" s="32">
        <v>506700</v>
      </c>
      <c r="G115" s="32" t="s">
        <v>4</v>
      </c>
      <c r="H115" s="26">
        <v>294886</v>
      </c>
      <c r="I115" s="29" t="s">
        <v>114</v>
      </c>
    </row>
    <row r="116" spans="1:9" x14ac:dyDescent="0.3">
      <c r="A116" s="31">
        <v>20000</v>
      </c>
      <c r="B116" s="31" t="s">
        <v>40</v>
      </c>
      <c r="C116" s="31">
        <v>77000</v>
      </c>
      <c r="D116" s="32" t="s">
        <v>47</v>
      </c>
      <c r="E116" s="49"/>
      <c r="F116" s="36"/>
      <c r="G116" s="36" t="s">
        <v>40</v>
      </c>
      <c r="H116" s="31">
        <v>77000</v>
      </c>
      <c r="I116" s="32" t="s">
        <v>47</v>
      </c>
    </row>
    <row r="117" spans="1:9" x14ac:dyDescent="0.3">
      <c r="A117" s="31"/>
      <c r="B117" s="34"/>
      <c r="C117" s="31">
        <v>30829</v>
      </c>
      <c r="D117" s="36" t="s">
        <v>49</v>
      </c>
      <c r="E117" s="49"/>
      <c r="F117" s="36"/>
      <c r="G117" s="35"/>
      <c r="H117" s="31">
        <v>30829</v>
      </c>
      <c r="I117" s="36" t="s">
        <v>49</v>
      </c>
    </row>
    <row r="118" spans="1:9" x14ac:dyDescent="0.3">
      <c r="A118" s="31"/>
      <c r="B118" s="31"/>
      <c r="C118" s="31">
        <v>45218</v>
      </c>
      <c r="D118" s="30" t="s">
        <v>115</v>
      </c>
      <c r="E118" s="49"/>
      <c r="F118" s="36"/>
      <c r="G118" s="36"/>
      <c r="H118" s="31">
        <v>42000</v>
      </c>
      <c r="I118" s="35" t="s">
        <v>105</v>
      </c>
    </row>
    <row r="119" spans="1:9" x14ac:dyDescent="0.3">
      <c r="A119" s="31"/>
      <c r="B119" s="31"/>
      <c r="C119" s="31">
        <v>2400</v>
      </c>
      <c r="D119" s="29" t="s">
        <v>74</v>
      </c>
      <c r="E119" s="49"/>
      <c r="F119" s="36"/>
      <c r="G119" s="36"/>
      <c r="H119" s="31">
        <v>9825</v>
      </c>
      <c r="I119" s="35" t="s">
        <v>41</v>
      </c>
    </row>
    <row r="120" spans="1:9" x14ac:dyDescent="0.3">
      <c r="A120" s="31"/>
      <c r="B120" s="31"/>
      <c r="C120" s="31">
        <v>15000</v>
      </c>
      <c r="D120" s="35" t="s">
        <v>30</v>
      </c>
      <c r="E120" s="49"/>
      <c r="F120" s="36"/>
      <c r="G120" s="36"/>
      <c r="H120" s="31">
        <v>3230</v>
      </c>
      <c r="I120" s="29" t="s">
        <v>116</v>
      </c>
    </row>
    <row r="121" spans="1:9" x14ac:dyDescent="0.3">
      <c r="A121" s="31"/>
      <c r="B121" s="31"/>
      <c r="C121" s="31">
        <v>9831</v>
      </c>
      <c r="D121" s="35" t="s">
        <v>41</v>
      </c>
      <c r="E121" s="49"/>
      <c r="F121" s="36"/>
      <c r="G121" s="36"/>
      <c r="H121" s="31">
        <v>18000</v>
      </c>
      <c r="I121" s="35" t="s">
        <v>7</v>
      </c>
    </row>
    <row r="122" spans="1:9" x14ac:dyDescent="0.3">
      <c r="A122" s="31"/>
      <c r="B122" s="31"/>
      <c r="C122" s="31">
        <v>63000</v>
      </c>
      <c r="D122" s="35" t="s">
        <v>105</v>
      </c>
      <c r="E122" s="49"/>
      <c r="F122" s="36"/>
      <c r="G122" s="36"/>
      <c r="H122" s="31">
        <v>2400</v>
      </c>
      <c r="I122" s="29" t="s">
        <v>74</v>
      </c>
    </row>
    <row r="123" spans="1:9" x14ac:dyDescent="0.3">
      <c r="A123" s="31"/>
      <c r="B123" s="31"/>
      <c r="C123" s="31">
        <v>18000</v>
      </c>
      <c r="D123" s="35" t="s">
        <v>7</v>
      </c>
      <c r="E123" s="49"/>
      <c r="F123" s="36"/>
      <c r="G123" s="36"/>
      <c r="H123" s="31">
        <v>24000</v>
      </c>
      <c r="I123" s="35" t="s">
        <v>29</v>
      </c>
    </row>
    <row r="124" spans="1:9" x14ac:dyDescent="0.3">
      <c r="A124" s="31"/>
      <c r="B124" s="31"/>
      <c r="C124" s="31">
        <v>6938</v>
      </c>
      <c r="D124" s="35" t="s">
        <v>44</v>
      </c>
      <c r="E124" s="49"/>
      <c r="F124" s="36"/>
      <c r="G124" s="36"/>
      <c r="H124" s="31">
        <v>25000</v>
      </c>
      <c r="I124" s="36" t="s">
        <v>45</v>
      </c>
    </row>
    <row r="125" spans="1:9" x14ac:dyDescent="0.3">
      <c r="A125" s="31"/>
      <c r="B125" s="31"/>
      <c r="C125" s="31"/>
      <c r="D125" s="36"/>
      <c r="E125" s="49"/>
      <c r="F125" s="36"/>
      <c r="G125" s="36"/>
      <c r="H125" s="31"/>
      <c r="I125" s="36"/>
    </row>
    <row r="126" spans="1:9" x14ac:dyDescent="0.3">
      <c r="A126" s="31"/>
      <c r="B126" s="31"/>
      <c r="C126" s="31">
        <v>100000</v>
      </c>
      <c r="D126" s="35" t="s">
        <v>117</v>
      </c>
      <c r="E126" s="49"/>
      <c r="F126" s="36"/>
      <c r="G126" s="36"/>
      <c r="H126" s="31"/>
      <c r="I126" s="36"/>
    </row>
    <row r="127" spans="1:9" x14ac:dyDescent="0.3">
      <c r="A127" s="31"/>
      <c r="B127" s="31"/>
      <c r="C127" s="31">
        <v>37000</v>
      </c>
      <c r="D127" s="35" t="s">
        <v>45</v>
      </c>
      <c r="E127" s="49"/>
      <c r="F127" s="36"/>
      <c r="G127" s="36"/>
      <c r="H127" s="31"/>
      <c r="I127" s="35"/>
    </row>
    <row r="128" spans="1:9" ht="15" thickBot="1" x14ac:dyDescent="0.35">
      <c r="A128" s="38"/>
      <c r="B128" s="38"/>
      <c r="C128" s="38">
        <v>1575</v>
      </c>
      <c r="D128" s="39" t="s">
        <v>12</v>
      </c>
      <c r="E128" s="49"/>
      <c r="F128" s="39"/>
      <c r="G128" s="39"/>
      <c r="H128" s="38">
        <v>1160</v>
      </c>
      <c r="I128" s="39" t="s">
        <v>12</v>
      </c>
    </row>
    <row r="129" spans="1:9" ht="15" thickBot="1" x14ac:dyDescent="0.35">
      <c r="A129" s="40">
        <f>SUM(A115:A128)</f>
        <v>550500</v>
      </c>
      <c r="B129" s="40" t="s">
        <v>50</v>
      </c>
      <c r="C129" s="40">
        <f>SUM(C115:C128)</f>
        <v>779041</v>
      </c>
      <c r="D129" s="41">
        <f>A129-C129</f>
        <v>-228541</v>
      </c>
      <c r="E129" s="49"/>
      <c r="F129" s="40">
        <f>SUM(F115:F128)</f>
        <v>506700</v>
      </c>
      <c r="G129" s="40" t="s">
        <v>50</v>
      </c>
      <c r="H129" s="40">
        <f>SUM(H115:H128)</f>
        <v>528330</v>
      </c>
      <c r="I129" s="41">
        <f>F129-H129</f>
        <v>-21630</v>
      </c>
    </row>
    <row r="130" spans="1:9" x14ac:dyDescent="0.3">
      <c r="E130" s="49"/>
    </row>
    <row r="131" spans="1:9" x14ac:dyDescent="0.3">
      <c r="B131" s="53"/>
      <c r="C131" s="43" t="s">
        <v>118</v>
      </c>
      <c r="D131" s="44">
        <v>630718</v>
      </c>
      <c r="E131" s="49"/>
      <c r="G131" s="42"/>
      <c r="H131" s="43" t="s">
        <v>119</v>
      </c>
      <c r="I131" s="44">
        <v>609089</v>
      </c>
    </row>
    <row r="132" spans="1:9" x14ac:dyDescent="0.3">
      <c r="E132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5"/>
  <sheetViews>
    <sheetView showGridLines="0" tabSelected="1" topLeftCell="B1" workbookViewId="0">
      <selection activeCell="H7" sqref="H7"/>
    </sheetView>
  </sheetViews>
  <sheetFormatPr defaultRowHeight="14.4" x14ac:dyDescent="0.3"/>
  <cols>
    <col min="1" max="1" width="18" customWidth="1"/>
    <col min="2" max="2" width="24.109375" customWidth="1"/>
    <col min="3" max="3" width="20.109375" customWidth="1"/>
    <col min="4" max="4" width="13.44140625" customWidth="1"/>
    <col min="5" max="5" width="65.88671875" customWidth="1"/>
  </cols>
  <sheetData>
    <row r="3" spans="1:5" ht="22.8" x14ac:dyDescent="0.4">
      <c r="C3" s="17" t="s">
        <v>33</v>
      </c>
    </row>
    <row r="6" spans="1:5" ht="17.399999999999999" x14ac:dyDescent="0.3">
      <c r="A6" s="1" t="s">
        <v>0</v>
      </c>
      <c r="B6" s="1" t="s">
        <v>1</v>
      </c>
      <c r="C6" s="18" t="s">
        <v>2</v>
      </c>
      <c r="D6" s="1" t="s">
        <v>3</v>
      </c>
      <c r="E6" s="1" t="s">
        <v>0</v>
      </c>
    </row>
    <row r="7" spans="1:5" ht="17.399999999999999" x14ac:dyDescent="0.3">
      <c r="A7" s="2" t="s">
        <v>4</v>
      </c>
      <c r="B7" s="3">
        <v>7078900</v>
      </c>
      <c r="C7" s="3">
        <v>3139627</v>
      </c>
      <c r="D7" s="16">
        <f>C7/B33</f>
        <v>0.43491764673288175</v>
      </c>
      <c r="E7" s="5" t="s">
        <v>5</v>
      </c>
    </row>
    <row r="8" spans="1:5" ht="17.399999999999999" x14ac:dyDescent="0.3">
      <c r="A8" s="2" t="s">
        <v>6</v>
      </c>
      <c r="B8" s="3">
        <v>140000</v>
      </c>
      <c r="C8" s="3">
        <v>1253424</v>
      </c>
      <c r="D8" s="16">
        <f>C8/B33</f>
        <v>0.17363088559198769</v>
      </c>
      <c r="E8" s="5" t="s">
        <v>15</v>
      </c>
    </row>
    <row r="9" spans="1:5" ht="17.399999999999999" x14ac:dyDescent="0.3">
      <c r="A9" s="2"/>
      <c r="B9" s="3"/>
      <c r="C9" s="6">
        <v>534100</v>
      </c>
      <c r="D9" s="16">
        <f>C9/B33</f>
        <v>7.3986341409355991E-2</v>
      </c>
      <c r="E9" s="5" t="s">
        <v>17</v>
      </c>
    </row>
    <row r="10" spans="1:5" ht="17.399999999999999" x14ac:dyDescent="0.3">
      <c r="A10" s="2"/>
      <c r="B10" s="3"/>
      <c r="C10" s="6">
        <v>221540</v>
      </c>
      <c r="D10" s="16">
        <f>C10/B33</f>
        <v>3.0688886118383687E-2</v>
      </c>
      <c r="E10" s="5" t="s">
        <v>16</v>
      </c>
    </row>
    <row r="11" spans="1:5" ht="17.399999999999999" x14ac:dyDescent="0.3">
      <c r="A11" s="2"/>
      <c r="B11" s="6"/>
      <c r="C11" s="6">
        <v>219500</v>
      </c>
      <c r="D11" s="16">
        <f>C11/B33</f>
        <v>3.040629458781809E-2</v>
      </c>
      <c r="E11" s="5" t="s">
        <v>9</v>
      </c>
    </row>
    <row r="12" spans="1:5" ht="17.399999999999999" x14ac:dyDescent="0.3">
      <c r="A12" s="2"/>
      <c r="B12" s="6"/>
      <c r="C12" s="3">
        <v>216000</v>
      </c>
      <c r="D12" s="16">
        <f>C12/B33</f>
        <v>2.9921456177533973E-2</v>
      </c>
      <c r="E12" s="5" t="s">
        <v>7</v>
      </c>
    </row>
    <row r="13" spans="1:5" ht="17.399999999999999" x14ac:dyDescent="0.3">
      <c r="A13" s="2"/>
      <c r="B13" s="6"/>
      <c r="C13" s="6">
        <v>201474</v>
      </c>
      <c r="D13" s="16">
        <f>C13/B33</f>
        <v>2.7909238249594813E-2</v>
      </c>
      <c r="E13" s="14" t="s">
        <v>28</v>
      </c>
    </row>
    <row r="14" spans="1:5" ht="17.399999999999999" x14ac:dyDescent="0.3">
      <c r="A14" s="2"/>
      <c r="B14" s="6"/>
      <c r="C14" s="6">
        <v>180871</v>
      </c>
      <c r="D14" s="16">
        <f>C14/B33</f>
        <v>2.5055202316142347E-2</v>
      </c>
      <c r="E14" s="15" t="s">
        <v>31</v>
      </c>
    </row>
    <row r="15" spans="1:5" ht="17.399999999999999" x14ac:dyDescent="0.3">
      <c r="A15" s="2"/>
      <c r="B15" s="6"/>
      <c r="C15" s="6">
        <v>180000</v>
      </c>
      <c r="D15" s="16">
        <f>C15/B33</f>
        <v>2.4934546814611644E-2</v>
      </c>
      <c r="E15" s="5" t="s">
        <v>10</v>
      </c>
    </row>
    <row r="16" spans="1:5" ht="17.399999999999999" x14ac:dyDescent="0.3">
      <c r="A16" s="2"/>
      <c r="B16" s="6"/>
      <c r="C16" s="6">
        <v>169000</v>
      </c>
      <c r="D16" s="16">
        <f>C16/B33</f>
        <v>2.341076895371871E-2</v>
      </c>
      <c r="E16" s="5" t="s">
        <v>27</v>
      </c>
    </row>
    <row r="17" spans="1:5" ht="17.399999999999999" x14ac:dyDescent="0.3">
      <c r="A17" s="2"/>
      <c r="B17" s="6"/>
      <c r="C17" s="6">
        <v>168000</v>
      </c>
      <c r="D17" s="16">
        <f>C17/B33</f>
        <v>2.3272243693637534E-2</v>
      </c>
      <c r="E17" s="5" t="s">
        <v>20</v>
      </c>
    </row>
    <row r="18" spans="1:5" ht="17.399999999999999" x14ac:dyDescent="0.3">
      <c r="A18" s="2"/>
      <c r="B18" s="6"/>
      <c r="C18" s="6">
        <v>124660</v>
      </c>
      <c r="D18" s="16">
        <f>C18/B33</f>
        <v>1.7268558921719374E-2</v>
      </c>
      <c r="E18" s="5" t="s">
        <v>18</v>
      </c>
    </row>
    <row r="19" spans="1:5" ht="17.399999999999999" x14ac:dyDescent="0.3">
      <c r="A19" s="2"/>
      <c r="B19" s="6"/>
      <c r="C19" s="6">
        <v>117948</v>
      </c>
      <c r="D19" s="16">
        <f>C19/B33</f>
        <v>1.6338777376054523E-2</v>
      </c>
      <c r="E19" s="5" t="s">
        <v>11</v>
      </c>
    </row>
    <row r="20" spans="1:5" ht="17.399999999999999" x14ac:dyDescent="0.3">
      <c r="A20" s="2"/>
      <c r="B20" s="6"/>
      <c r="C20" s="6">
        <v>97891</v>
      </c>
      <c r="D20" s="6"/>
      <c r="E20" s="5" t="s">
        <v>25</v>
      </c>
    </row>
    <row r="21" spans="1:5" ht="17.399999999999999" x14ac:dyDescent="0.3">
      <c r="A21" s="2"/>
      <c r="B21" s="6"/>
      <c r="C21" s="6">
        <v>96000</v>
      </c>
      <c r="D21" s="4"/>
      <c r="E21" s="5" t="s">
        <v>8</v>
      </c>
    </row>
    <row r="22" spans="1:5" ht="17.399999999999999" x14ac:dyDescent="0.3">
      <c r="A22" s="2"/>
      <c r="B22" s="6"/>
      <c r="C22" s="6">
        <v>76312</v>
      </c>
      <c r="D22" s="4"/>
      <c r="E22" s="5" t="s">
        <v>26</v>
      </c>
    </row>
    <row r="23" spans="1:5" ht="17.399999999999999" x14ac:dyDescent="0.3">
      <c r="A23" s="2"/>
      <c r="B23" s="6"/>
      <c r="C23" s="3">
        <v>67685</v>
      </c>
      <c r="D23" s="4"/>
      <c r="E23" s="19" t="s">
        <v>21</v>
      </c>
    </row>
    <row r="24" spans="1:5" ht="17.399999999999999" x14ac:dyDescent="0.3">
      <c r="A24" s="2"/>
      <c r="B24" s="6"/>
      <c r="C24" s="6">
        <v>54400</v>
      </c>
      <c r="D24" s="6"/>
      <c r="E24" s="5" t="s">
        <v>19</v>
      </c>
    </row>
    <row r="25" spans="1:5" ht="17.399999999999999" x14ac:dyDescent="0.3">
      <c r="A25" s="2"/>
      <c r="B25" s="6"/>
      <c r="C25" s="6">
        <v>54000</v>
      </c>
      <c r="D25" s="6"/>
      <c r="E25" s="5" t="s">
        <v>22</v>
      </c>
    </row>
    <row r="26" spans="1:5" ht="17.399999999999999" x14ac:dyDescent="0.3">
      <c r="A26" s="2"/>
      <c r="B26" s="6"/>
      <c r="C26" s="6">
        <v>37700</v>
      </c>
      <c r="D26" s="4"/>
      <c r="E26" s="5" t="s">
        <v>24</v>
      </c>
    </row>
    <row r="27" spans="1:5" ht="17.399999999999999" x14ac:dyDescent="0.3">
      <c r="A27" s="2"/>
      <c r="B27" s="6"/>
      <c r="C27" s="6">
        <v>24000</v>
      </c>
      <c r="D27" s="6"/>
      <c r="E27" s="14" t="s">
        <v>29</v>
      </c>
    </row>
    <row r="28" spans="1:5" ht="17.399999999999999" x14ac:dyDescent="0.3">
      <c r="A28" s="2"/>
      <c r="B28" s="6"/>
      <c r="C28" s="6">
        <v>15000</v>
      </c>
      <c r="D28" s="6"/>
      <c r="E28" s="14" t="s">
        <v>30</v>
      </c>
    </row>
    <row r="29" spans="1:5" ht="17.399999999999999" x14ac:dyDescent="0.3">
      <c r="A29" s="2"/>
      <c r="B29" s="6"/>
      <c r="C29" s="6">
        <v>14831</v>
      </c>
      <c r="D29" s="6"/>
      <c r="E29" s="5" t="s">
        <v>12</v>
      </c>
    </row>
    <row r="30" spans="1:5" ht="17.399999999999999" x14ac:dyDescent="0.3">
      <c r="A30" s="2"/>
      <c r="B30" s="6"/>
      <c r="C30" s="6">
        <v>12000</v>
      </c>
      <c r="D30" s="6"/>
      <c r="E30" s="14" t="s">
        <v>23</v>
      </c>
    </row>
    <row r="31" spans="1:5" ht="17.399999999999999" x14ac:dyDescent="0.3">
      <c r="A31" s="2"/>
      <c r="B31" s="6"/>
      <c r="C31" s="6">
        <v>11000</v>
      </c>
      <c r="D31" s="6"/>
      <c r="E31" s="5" t="s">
        <v>13</v>
      </c>
    </row>
    <row r="32" spans="1:5" ht="17.399999999999999" x14ac:dyDescent="0.3">
      <c r="A32" s="2"/>
      <c r="B32" s="6"/>
      <c r="C32" s="6">
        <v>2340</v>
      </c>
      <c r="D32" s="6"/>
      <c r="E32" s="5" t="s">
        <v>32</v>
      </c>
    </row>
    <row r="33" spans="1:5" ht="17.399999999999999" x14ac:dyDescent="0.3">
      <c r="B33" s="7">
        <f>SUM(B7:B32)</f>
        <v>7218900</v>
      </c>
      <c r="C33" s="7">
        <f>SUM(C7:C32)</f>
        <v>7289303</v>
      </c>
      <c r="D33" s="8"/>
    </row>
    <row r="34" spans="1:5" ht="17.399999999999999" x14ac:dyDescent="0.3">
      <c r="A34" s="9"/>
      <c r="B34" s="10" t="s">
        <v>14</v>
      </c>
      <c r="C34" s="11">
        <f>B33-C33</f>
        <v>-70403</v>
      </c>
      <c r="D34" s="12"/>
      <c r="E34" s="9"/>
    </row>
    <row r="35" spans="1:5" x14ac:dyDescent="0.3">
      <c r="B35" s="13"/>
      <c r="C35" s="13"/>
      <c r="D35" s="13"/>
    </row>
  </sheetData>
  <sortState xmlns:xlrd2="http://schemas.microsoft.com/office/spreadsheetml/2017/richdata2" ref="C7:E32">
    <sortCondition descending="1" ref="C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mesecno</vt:lpstr>
      <vt:lpstr>2024 komplet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2025-01-10T08:27:53Z</dcterms:modified>
</cp:coreProperties>
</file>